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22D82944-9F30-4D7E-B075-DA2592754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MBA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<sst xmlns="http://schemas.openxmlformats.org/spreadsheetml/2006/main" count="59" uniqueCount="33">
  <si>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</si>
  <si>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</si>
  <si>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</si>
  <si>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</si>
  <si>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</si>
  <si>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</si>
  <si>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</si>
  <si>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</si>
  <si>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</si>
  <si>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</si>
  <si>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</si>
  <si>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</si>
  <si>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</si>
  <si>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</si>
  <si>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</si>
  <si>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</si>
  <si>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</si>
  <si>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</si>
  <si>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</si>
  <si>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</si>
  <si>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</si>
  <si>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</si>
  <si>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</si>
  <si>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</si>
  <si>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</si>
  <si>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</si>
  <si>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</si>
  <si>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</si>
  <si>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</si>
  <si>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</si>
  <si>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</si>
  <si>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</si>
  <si>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MBA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</si>
</sst>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4" zoomScaleNormal="100" workbookViewId="0">
      <selection activeCell="N31" sqref="N3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635</v>
      </c>
      <c r="C8" s="18">
        <f t="shared" ref="C8" si="0">SUM(B8*2)</f>
        <v>1270</v>
      </c>
      <c r="D8" s="18">
        <f t="shared" ref="D8" si="1">SUM(B8*3)</f>
        <v>1905</v>
      </c>
      <c r="E8" s="18">
        <f t="shared" ref="E8" si="2">SUM(B8*4)</f>
        <v>2540</v>
      </c>
      <c r="F8" s="18">
        <f t="shared" ref="F8" si="3">SUM(B8*5)</f>
        <v>3175</v>
      </c>
      <c r="G8" s="18">
        <f t="shared" ref="G8" si="4">SUM(B8*6)</f>
        <v>3810</v>
      </c>
      <c r="H8" s="18">
        <f t="shared" ref="H8" si="5">SUM(B8*7)</f>
        <v>4445</v>
      </c>
      <c r="I8" s="18">
        <f t="shared" ref="I8" si="6">SUM(B8*8)</f>
        <v>5080</v>
      </c>
      <c r="J8" s="18">
        <f t="shared" ref="J8" si="7">SUM(B8*9)</f>
        <v>5715</v>
      </c>
      <c r="K8" s="18">
        <f t="shared" ref="K8" si="8">SUM(B8*10)</f>
        <v>6350</v>
      </c>
      <c r="L8" s="18">
        <f t="shared" ref="L8" si="9">SUM(B8*11)</f>
        <v>6985</v>
      </c>
      <c r="M8" s="19">
        <v>7615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10"/>
        <v>22.42</v>
      </c>
      <c r="D11" s="16">
        <f t="shared" si="11"/>
        <v>33.630000000000003</v>
      </c>
      <c r="E11" s="16">
        <f t="shared" si="12"/>
        <v>44.84</v>
      </c>
      <c r="F11" s="16">
        <f t="shared" si="13"/>
        <v>56.050000000000004</v>
      </c>
      <c r="G11" s="16">
        <f t="shared" si="14"/>
        <v>67.260000000000005</v>
      </c>
      <c r="H11" s="16">
        <f t="shared" si="15"/>
        <v>78.47</v>
      </c>
      <c r="I11" s="16">
        <f t="shared" si="1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10"/>
        <v>37.36</v>
      </c>
      <c r="D14" s="16">
        <f t="shared" si="11"/>
        <v>56.04</v>
      </c>
      <c r="E14" s="16">
        <f t="shared" si="12"/>
        <v>74.72</v>
      </c>
      <c r="F14" s="16">
        <f t="shared" si="13"/>
        <v>93.4</v>
      </c>
      <c r="G14" s="16">
        <f t="shared" si="14"/>
        <v>112.08</v>
      </c>
      <c r="H14" s="16">
        <f t="shared" si="15"/>
        <v>130.76</v>
      </c>
      <c r="I14" s="16">
        <f t="shared" si="1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839.58</v>
      </c>
      <c r="C20" s="12">
        <f t="shared" si="18"/>
        <v>1599.16</v>
      </c>
      <c r="D20" s="12">
        <f t="shared" si="18"/>
        <v>2358.7399999999998</v>
      </c>
      <c r="E20" s="12">
        <f t="shared" si="18"/>
        <v>3118.32</v>
      </c>
      <c r="F20" s="12">
        <f t="shared" si="18"/>
        <v>3877.9000000000005</v>
      </c>
      <c r="G20" s="12">
        <f t="shared" si="18"/>
        <v>4637.4799999999996</v>
      </c>
      <c r="H20" s="12">
        <f t="shared" si="18"/>
        <v>5397.0600000000013</v>
      </c>
      <c r="I20" s="12">
        <f t="shared" si="18"/>
        <v>6156.64</v>
      </c>
      <c r="J20" s="12">
        <f t="shared" si="18"/>
        <v>7289.8600000000006</v>
      </c>
      <c r="K20" s="12">
        <f t="shared" si="18"/>
        <v>7924.8600000000006</v>
      </c>
      <c r="L20" s="12">
        <f t="shared" si="18"/>
        <v>8559.86</v>
      </c>
      <c r="M20" s="13">
        <f t="shared" si="18"/>
        <v>9189.86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1147</v>
      </c>
      <c r="C24" s="18">
        <f t="shared" ref="C24" si="19">SUM(B24*2)</f>
        <v>2294</v>
      </c>
      <c r="D24" s="18">
        <f t="shared" ref="D24" si="20">SUM(B24*3)</f>
        <v>3441</v>
      </c>
      <c r="E24" s="18">
        <f t="shared" ref="E24" si="21">SUM(B24*4)</f>
        <v>4588</v>
      </c>
      <c r="F24" s="18">
        <f t="shared" ref="F24" si="22">SUM(B24*5)</f>
        <v>5735</v>
      </c>
      <c r="G24" s="18">
        <f t="shared" ref="G24" si="23">SUM(B24*6)</f>
        <v>6882</v>
      </c>
      <c r="H24" s="18">
        <f t="shared" ref="H24" si="24">SUM(B24*7)</f>
        <v>8029</v>
      </c>
      <c r="I24" s="18">
        <f t="shared" ref="I24" si="25">SUM(B24*8)</f>
        <v>9176</v>
      </c>
      <c r="J24" s="18">
        <f t="shared" ref="J24" si="26">SUM(B24*9)</f>
        <v>10323</v>
      </c>
      <c r="K24" s="18">
        <f t="shared" ref="K24" si="27">SUM(B24*10)</f>
        <v>11470</v>
      </c>
      <c r="L24" s="18">
        <f t="shared" ref="L24" si="28">SUM(B24*11)</f>
        <v>12617</v>
      </c>
      <c r="M24" s="19">
        <v>13765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:C33" si="29">SUM(B25*2)</f>
        <v>52.08</v>
      </c>
      <c r="D25" s="16">
        <f t="shared" ref="D25:D33" si="30">SUM(B25*3)</f>
        <v>78.12</v>
      </c>
      <c r="E25" s="16">
        <f t="shared" ref="E25:E33" si="31">SUM(B25*4)</f>
        <v>104.16</v>
      </c>
      <c r="F25" s="16">
        <f t="shared" ref="F25:F33" si="32">SUM(B25*5)</f>
        <v>130.19999999999999</v>
      </c>
      <c r="G25" s="16">
        <f t="shared" ref="G25:G33" si="33">SUM(B25*6)</f>
        <v>156.24</v>
      </c>
      <c r="H25" s="16">
        <f t="shared" ref="H25:H33" si="34">SUM(B25*7)</f>
        <v>182.28</v>
      </c>
      <c r="I25" s="16">
        <f t="shared" ref="I25:I33" si="35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29"/>
        <v>22.42</v>
      </c>
      <c r="D27" s="16">
        <f t="shared" si="30"/>
        <v>33.630000000000003</v>
      </c>
      <c r="E27" s="16">
        <f t="shared" si="31"/>
        <v>44.84</v>
      </c>
      <c r="F27" s="16">
        <f t="shared" si="32"/>
        <v>56.050000000000004</v>
      </c>
      <c r="G27" s="16">
        <f t="shared" si="33"/>
        <v>67.260000000000005</v>
      </c>
      <c r="H27" s="16">
        <f t="shared" si="34"/>
        <v>78.47</v>
      </c>
      <c r="I27" s="16">
        <f t="shared" si="35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29"/>
        <v>37.36</v>
      </c>
      <c r="D30" s="16">
        <f t="shared" si="30"/>
        <v>56.04</v>
      </c>
      <c r="E30" s="16">
        <f t="shared" si="31"/>
        <v>74.72</v>
      </c>
      <c r="F30" s="16">
        <f t="shared" si="32"/>
        <v>93.4</v>
      </c>
      <c r="G30" s="16">
        <f t="shared" si="33"/>
        <v>112.08</v>
      </c>
      <c r="H30" s="16">
        <f t="shared" si="34"/>
        <v>130.76</v>
      </c>
      <c r="I30" s="16">
        <f t="shared" si="35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75</v>
      </c>
      <c r="C32" s="16">
        <v>75</v>
      </c>
      <c r="D32" s="16">
        <v>75</v>
      </c>
      <c r="E32" s="16">
        <v>75</v>
      </c>
      <c r="F32" s="16">
        <v>75</v>
      </c>
      <c r="G32" s="16">
        <v>75</v>
      </c>
      <c r="H32" s="16">
        <v>75</v>
      </c>
      <c r="I32" s="16">
        <v>75</v>
      </c>
      <c r="J32" s="16">
        <v>75</v>
      </c>
      <c r="K32" s="16">
        <v>75</v>
      </c>
      <c r="L32" s="16">
        <v>75</v>
      </c>
      <c r="M32" s="16">
        <v>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29"/>
        <v>73.16</v>
      </c>
      <c r="D33" s="16">
        <f t="shared" si="30"/>
        <v>109.74</v>
      </c>
      <c r="E33" s="16">
        <f t="shared" si="31"/>
        <v>146.32</v>
      </c>
      <c r="F33" s="16">
        <f t="shared" si="32"/>
        <v>182.89999999999998</v>
      </c>
      <c r="G33" s="16">
        <f t="shared" si="33"/>
        <v>219.48</v>
      </c>
      <c r="H33" s="16">
        <f t="shared" si="34"/>
        <v>256.06</v>
      </c>
      <c r="I33" s="16">
        <f t="shared" si="35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1351.58</v>
      </c>
      <c r="C36" s="12">
        <f t="shared" si="37"/>
        <v>2623.16</v>
      </c>
      <c r="D36" s="12">
        <f t="shared" si="37"/>
        <v>3894.74</v>
      </c>
      <c r="E36" s="12">
        <f t="shared" si="37"/>
        <v>5166.32</v>
      </c>
      <c r="F36" s="12">
        <f t="shared" si="37"/>
        <v>6437.9</v>
      </c>
      <c r="G36" s="12">
        <f t="shared" si="37"/>
        <v>7709.48</v>
      </c>
      <c r="H36" s="12">
        <f t="shared" si="37"/>
        <v>8981.06</v>
      </c>
      <c r="I36" s="12">
        <f t="shared" si="37"/>
        <v>10252.64</v>
      </c>
      <c r="J36" s="12">
        <f t="shared" si="37"/>
        <v>11897.86</v>
      </c>
      <c r="K36" s="12">
        <f t="shared" si="37"/>
        <v>13044.86</v>
      </c>
      <c r="L36" s="12">
        <f t="shared" si="37"/>
        <v>14191.86</v>
      </c>
      <c r="M36" s="13">
        <f t="shared" si="37"/>
        <v>15339.86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wa3+tTOExBSg/KJFBOkVfpaop2HCs0if9OSl/cDIqK5Huu4JrNz0oFvajr/I0xqQF+/EmlY+wOnJnxkqH6ynXQ==" saltValue="W65kPoYMYjD3NZp9YtUr9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MBA Tuition and Fee Billing Rates</dc:title>
  <dc:subject>Listing of graduate tuition and fees for the spring 2017 semester</dc:subject>
  <dc:creator>UB Student Accounts</dc:creator>
  <cp:keywords>tuition,fees,MBA tuition, MBA fees</cp:keywords>
  <cp:lastModifiedBy>Laura Stevens</cp:lastModifiedBy>
  <cp:lastPrinted>2019-05-21T14:58:12Z</cp:lastPrinted>
  <dcterms:created xsi:type="dcterms:W3CDTF">2016-06-06T21:02:30Z</dcterms:created>
  <dcterms:modified xsi:type="dcterms:W3CDTF">2024-06-24T13:36:38Z</dcterms:modified>
  <cp:category>tuition</cp:category>
</cp:coreProperties>
</file>